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tyfirst.sharepoint.com/Shared Documents/Landfill Grants/Bradenstoke/Meetings/AGM 2025/AGM 2025 Papers/"/>
    </mc:Choice>
  </mc:AlternateContent>
  <xr:revisionPtr revIDLastSave="2" documentId="8_{DB4D1367-D4F0-4090-9046-2234B8291C11}" xr6:coauthVersionLast="47" xr6:coauthVersionMax="47" xr10:uidLastSave="{5979B51A-D309-441D-A660-1B4F0068A596}"/>
  <bookViews>
    <workbookView xWindow="-108" yWindow="-108" windowWidth="23256" windowHeight="12456" xr2:uid="{00000000-000D-0000-FFFF-FFFF00000000}"/>
  </bookViews>
  <sheets>
    <sheet name="Account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F59" i="1"/>
  <c r="E59" i="1"/>
  <c r="G30" i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I27" i="1"/>
  <c r="H27" i="1"/>
  <c r="F27" i="1"/>
  <c r="E27" i="1"/>
  <c r="G26" i="1"/>
  <c r="G27" i="1" s="1"/>
  <c r="I23" i="1"/>
  <c r="I61" i="1" s="1"/>
  <c r="H23" i="1"/>
  <c r="H61" i="1" s="1"/>
  <c r="F23" i="1"/>
  <c r="F61" i="1" s="1"/>
  <c r="E23" i="1"/>
  <c r="E61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61" i="1" l="1"/>
</calcChain>
</file>

<file path=xl/sharedStrings.xml><?xml version="1.0" encoding="utf-8"?>
<sst xmlns="http://schemas.openxmlformats.org/spreadsheetml/2006/main" count="148" uniqueCount="72">
  <si>
    <t>Account Transactions</t>
  </si>
  <si>
    <t>Community First</t>
  </si>
  <si>
    <t>For the period 1 September 2024 to 30 September 2025</t>
  </si>
  <si>
    <t>Department is 81 Landfill Communities Fund Grants.</t>
  </si>
  <si>
    <t>Date</t>
  </si>
  <si>
    <t>Source</t>
  </si>
  <si>
    <t>Description</t>
  </si>
  <si>
    <t>Reference</t>
  </si>
  <si>
    <t>Debit</t>
  </si>
  <si>
    <t>Credit</t>
  </si>
  <si>
    <t>Running Balance</t>
  </si>
  <si>
    <t>Gross</t>
  </si>
  <si>
    <t>VAT</t>
  </si>
  <si>
    <t>Grant Admin - Bradenstoke Solar Community Fund</t>
  </si>
  <si>
    <t>Manual Journal</t>
  </si>
  <si>
    <t>Bradenstoke Admin 01/09/24-31/08/25 - 70 - Bremhill Vale Farmers - Moths</t>
  </si>
  <si>
    <t>#70752</t>
  </si>
  <si>
    <t>Bradenstoke Admin 01/09/24-31/08/25 - 72 - Avon Needs Trees</t>
  </si>
  <si>
    <t>Bradenstoke Admin 01/09/24-31/08/25 - 73- Christian Malford CC - Solar Powered Pump</t>
  </si>
  <si>
    <t>Bradenstoke Admin 01/09/24-31/08/25 - 74 - Lyneham Alzheimer's Society</t>
  </si>
  <si>
    <t>Bradenstoke Admin 01/09/24-31/08/25 - 75 - Clyffe Pypard &amp; Bushton V Hall - Hot Water System</t>
  </si>
  <si>
    <t>Bradenstoke Admin 01/09/24-31/08/25 - 76 - Bremhill PC - Defib</t>
  </si>
  <si>
    <t>Bradenstoke Admin 01/09/24-31/08/25 - 77- Goatacre CC - Mowers</t>
  </si>
  <si>
    <t>Bradenstoke Admin 01/09/24-31/08/25 - 78 - Bremhill Vale Farmers - Raptor Monitoring</t>
  </si>
  <si>
    <t>Bradenstoke Admin 01/09/24-31/08/25 - 80 - Lyneham Scouts and Guides</t>
  </si>
  <si>
    <t>Bradenstoke Admin 01/09/24-31/08/25 - 81 - Bremhill St Martins Church - Drainage</t>
  </si>
  <si>
    <t>Bradenstoke Admin 01/09/24-31/08/25 - 82 - Bushton Produce Show</t>
  </si>
  <si>
    <t>Bradenstoke Admin 01/09/24-31/08/25 - 84 - Tockenham Village Hall - Water Heaters and Hand Driers</t>
  </si>
  <si>
    <t>Bradenstoke Admin 01/09/24-31/08/25 - Cost of Living Grants</t>
  </si>
  <si>
    <t>Total Grant Admin - Bradenstoke Solar Community Fund</t>
  </si>
  <si>
    <t>Grants -Bradenstoke Solar Community Fund</t>
  </si>
  <si>
    <t>Receive Money</t>
  </si>
  <si>
    <t>Bradenstoke Solar Farm Community Benefit Fund - Bradenstole Solar Park Community Benefit Fund  24/25 Donation</t>
  </si>
  <si>
    <t>Bradenstoke grant</t>
  </si>
  <si>
    <t>Total Grants -Bradenstoke Solar Community Fund</t>
  </si>
  <si>
    <t>Grants Paid - Bradenstoke Solar C Fund</t>
  </si>
  <si>
    <t>Payable Invoice</t>
  </si>
  <si>
    <t>Lyneham Church Hall - Winter Fuel Grant 2024</t>
  </si>
  <si>
    <t>Winter Fuel Grant 2024</t>
  </si>
  <si>
    <t>Christian Malford Sports and Recreation Association - Winter Fuel Grant 2024</t>
  </si>
  <si>
    <t>Lyneham Methodist Church - Winter Fuel Grant 2024</t>
  </si>
  <si>
    <t>Christian Malford Village Hall - Winter Fuel Grant 2024</t>
  </si>
  <si>
    <t>Foxham Reading Rooms &amp; Village Hall - Winter Fuel Grant 2024</t>
  </si>
  <si>
    <t>Goatacre Cricket Club - Winter Fuel Grant 2024</t>
  </si>
  <si>
    <t>Tockenham Village Hall - Winter Fuel Grant 2024</t>
  </si>
  <si>
    <t>Bradenstoke Village Hall &amp; Recreation Centre - Winter Fuel Grant 2024</t>
  </si>
  <si>
    <t>All Saints Church Christian Malford - Winter Fuel Grant 2024</t>
  </si>
  <si>
    <t>Lyneham Scout &amp; Guide Association - Winter Fuel Grant 2024</t>
  </si>
  <si>
    <t>East Tytherton Community Hall - Winter Fuel Grant 2024</t>
  </si>
  <si>
    <t>Lyneham Village Hall (LYNEHAMV) (1) - Winter Fuel Grant 2024</t>
  </si>
  <si>
    <t>Clyffe Pypard &amp; Bushton Village Hall - Winter Fuel Grant 2024</t>
  </si>
  <si>
    <t>Goatacre Village Hall - Winter Fuel Grant</t>
  </si>
  <si>
    <t>Winter Fuel Grant</t>
  </si>
  <si>
    <t>Hilmarton Community Association - Bradenstoke CBF - Winter Fuel Grant</t>
  </si>
  <si>
    <t>Request</t>
  </si>
  <si>
    <t>Hilmarton Church Hall (HILMARCH) - Winter Fuel Grant</t>
  </si>
  <si>
    <t xml:space="preserve">Goatacre Cricket Club - Goatacre Cricket Club </t>
  </si>
  <si>
    <t>Dauntsey Parish Council - 62 - Dauntsey Parish Council - Play Park</t>
  </si>
  <si>
    <t xml:space="preserve">Tockenham Village Hall - 66 – Tockenham Village Hall Damp proofing </t>
  </si>
  <si>
    <t xml:space="preserve">Lyneham Alzheimer's Support - 74 - Lyneham Alzheimer’s Society  </t>
  </si>
  <si>
    <t>Clyffe Pypard &amp; Bushton Village Hall - Ref: 75 - Clyffe Pypard and Bushton Village Hall – Hot Water System</t>
  </si>
  <si>
    <t xml:space="preserve">1st Lyneham Scout Group - Ref:80 – 1st Lyneham Scout Group – Storage Shed  </t>
  </si>
  <si>
    <t>Bremhill Vales Farmer's Group - 78 - Raptor Monitoring</t>
  </si>
  <si>
    <t>Bremhill Parish Council - Ref:  76 – Bremhill PC – Defib for Tytherton</t>
  </si>
  <si>
    <t xml:space="preserve">Request </t>
  </si>
  <si>
    <t xml:space="preserve">Bushton &amp; Clyffe Pypard WI - 82 – Bushton Produce Show  </t>
  </si>
  <si>
    <t>Tytherton Village Hall (TYTHERVH) - 40 – New Tytherton Village Hall</t>
  </si>
  <si>
    <t>Christian Malford Parish Council - 67 – Christian Malford Play Park</t>
  </si>
  <si>
    <t xml:space="preserve">Lyneham Alzheimer's Support - Ref:74 - Lyneham Alzheimer’s Society  </t>
  </si>
  <si>
    <t>Christian Malford Cricket Club - Ref:73 – Christian Malford Cricket Club – Solar Powered Water Pump</t>
  </si>
  <si>
    <t>Total Grants Paid - Bradenstoke Solar C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</si>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</sst>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165" fontId="0" fillId="3" borderId="2" xfId="0" applyNumberForma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showGridLines="0" tabSelected="1" topLeftCell="A26" zoomScaleNormal="100" workbookViewId="0">
      <selection activeCell="C39" sqref="C39"/>
    </sheetView>
  </sheetViews>
  <sheetFormatPr defaultRowHeight="11.4" x14ac:dyDescent="0.2"/>
  <cols>
    <col min="1" max="1" width="56.375" customWidth="1"/>
    <col min="2" max="2" width="15.375" customWidth="1"/>
    <col min="3" max="3" width="100" customWidth="1"/>
    <col min="4" max="4" width="22.375" customWidth="1"/>
    <col min="5" max="6" width="10.125" customWidth="1"/>
    <col min="7" max="7" width="19.375" customWidth="1"/>
    <col min="8" max="8" width="10.5" customWidth="1"/>
    <col min="9" max="9" width="6.5" customWidth="1"/>
  </cols>
  <sheetData>
    <row r="1" spans="1:9" s="1" customFormat="1" ht="16.64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s="3" customFormat="1" ht="14.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s="3" customFormat="1" ht="14.4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3.35" customHeight="1" x14ac:dyDescent="0.2"/>
    <row r="5" spans="1:9" ht="10.95" customHeight="1" x14ac:dyDescent="0.2">
      <c r="A5" s="5" t="s">
        <v>3</v>
      </c>
    </row>
    <row r="6" spans="1:9" ht="13.35" customHeight="1" x14ac:dyDescent="0.2"/>
    <row r="7" spans="1:9" s="6" customFormat="1" ht="12.15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</row>
    <row r="8" spans="1:9" ht="13.35" customHeight="1" x14ac:dyDescent="0.2"/>
    <row r="9" spans="1:9" s="6" customFormat="1" ht="12.15" customHeight="1" x14ac:dyDescent="0.25">
      <c r="A9" s="9" t="s">
        <v>13</v>
      </c>
      <c r="B9" s="9"/>
      <c r="C9" s="9"/>
      <c r="D9" s="9"/>
      <c r="E9" s="9"/>
      <c r="F9" s="9"/>
      <c r="G9" s="9"/>
      <c r="H9" s="9"/>
      <c r="I9" s="9"/>
    </row>
    <row r="10" spans="1:9" ht="10.95" customHeight="1" x14ac:dyDescent="0.2">
      <c r="A10" s="10">
        <v>45900</v>
      </c>
      <c r="B10" s="11" t="s">
        <v>14</v>
      </c>
      <c r="C10" s="11" t="s">
        <v>15</v>
      </c>
      <c r="D10" s="11" t="s">
        <v>16</v>
      </c>
      <c r="E10" s="20">
        <v>60</v>
      </c>
      <c r="F10" s="12">
        <v>0</v>
      </c>
      <c r="G10" s="12">
        <f>(F10 - E10)</f>
        <v>-60</v>
      </c>
      <c r="H10" s="12">
        <v>-60</v>
      </c>
      <c r="I10" s="12">
        <v>0</v>
      </c>
    </row>
    <row r="11" spans="1:9" ht="10.95" customHeight="1" x14ac:dyDescent="0.2">
      <c r="A11" s="13">
        <v>45900</v>
      </c>
      <c r="B11" s="14" t="s">
        <v>14</v>
      </c>
      <c r="C11" s="14" t="s">
        <v>17</v>
      </c>
      <c r="D11" s="14" t="s">
        <v>16</v>
      </c>
      <c r="E11" s="21">
        <v>1108</v>
      </c>
      <c r="F11" s="15">
        <v>0</v>
      </c>
      <c r="G11" s="15">
        <f t="shared" ref="G11:G22" si="0">((G10 + F11) - E11)</f>
        <v>-1168</v>
      </c>
      <c r="H11" s="15">
        <v>-1108</v>
      </c>
      <c r="I11" s="15">
        <v>0</v>
      </c>
    </row>
    <row r="12" spans="1:9" ht="10.95" customHeight="1" x14ac:dyDescent="0.2">
      <c r="A12" s="13">
        <v>45900</v>
      </c>
      <c r="B12" s="14" t="s">
        <v>14</v>
      </c>
      <c r="C12" s="14" t="s">
        <v>18</v>
      </c>
      <c r="D12" s="14" t="s">
        <v>16</v>
      </c>
      <c r="E12" s="21">
        <v>400</v>
      </c>
      <c r="F12" s="15">
        <v>0</v>
      </c>
      <c r="G12" s="15">
        <f t="shared" si="0"/>
        <v>-1568</v>
      </c>
      <c r="H12" s="15">
        <v>-400</v>
      </c>
      <c r="I12" s="15">
        <v>0</v>
      </c>
    </row>
    <row r="13" spans="1:9" ht="10.95" customHeight="1" x14ac:dyDescent="0.2">
      <c r="A13" s="13">
        <v>45900</v>
      </c>
      <c r="B13" s="14" t="s">
        <v>14</v>
      </c>
      <c r="C13" s="14" t="s">
        <v>19</v>
      </c>
      <c r="D13" s="14" t="s">
        <v>16</v>
      </c>
      <c r="E13" s="21">
        <v>295.8</v>
      </c>
      <c r="F13" s="15">
        <v>0</v>
      </c>
      <c r="G13" s="15">
        <f t="shared" si="0"/>
        <v>-1863.8</v>
      </c>
      <c r="H13" s="15">
        <v>-295.8</v>
      </c>
      <c r="I13" s="15">
        <v>0</v>
      </c>
    </row>
    <row r="14" spans="1:9" ht="10.95" customHeight="1" x14ac:dyDescent="0.2">
      <c r="A14" s="13">
        <v>45900</v>
      </c>
      <c r="B14" s="14" t="s">
        <v>14</v>
      </c>
      <c r="C14" s="14" t="s">
        <v>20</v>
      </c>
      <c r="D14" s="14" t="s">
        <v>16</v>
      </c>
      <c r="E14" s="21">
        <v>493</v>
      </c>
      <c r="F14" s="15">
        <v>0</v>
      </c>
      <c r="G14" s="15">
        <f t="shared" si="0"/>
        <v>-2356.8000000000002</v>
      </c>
      <c r="H14" s="15">
        <v>-493</v>
      </c>
      <c r="I14" s="15">
        <v>0</v>
      </c>
    </row>
    <row r="15" spans="1:9" ht="10.95" customHeight="1" x14ac:dyDescent="0.2">
      <c r="A15" s="13">
        <v>45900</v>
      </c>
      <c r="B15" s="14" t="s">
        <v>14</v>
      </c>
      <c r="C15" s="14" t="s">
        <v>21</v>
      </c>
      <c r="D15" s="14" t="s">
        <v>16</v>
      </c>
      <c r="E15" s="21">
        <v>89.9</v>
      </c>
      <c r="F15" s="15">
        <v>0</v>
      </c>
      <c r="G15" s="15">
        <f t="shared" si="0"/>
        <v>-2446.7000000000003</v>
      </c>
      <c r="H15" s="15">
        <v>-89.9</v>
      </c>
      <c r="I15" s="15">
        <v>0</v>
      </c>
    </row>
    <row r="16" spans="1:9" ht="10.95" customHeight="1" x14ac:dyDescent="0.2">
      <c r="A16" s="13">
        <v>45900</v>
      </c>
      <c r="B16" s="14" t="s">
        <v>14</v>
      </c>
      <c r="C16" s="14" t="s">
        <v>22</v>
      </c>
      <c r="D16" s="14" t="s">
        <v>16</v>
      </c>
      <c r="E16" s="21">
        <v>524.9</v>
      </c>
      <c r="F16" s="15">
        <v>0</v>
      </c>
      <c r="G16" s="15">
        <f t="shared" si="0"/>
        <v>-2971.6000000000004</v>
      </c>
      <c r="H16" s="15">
        <v>-524.9</v>
      </c>
      <c r="I16" s="15">
        <v>0</v>
      </c>
    </row>
    <row r="17" spans="1:9" ht="10.95" customHeight="1" x14ac:dyDescent="0.2">
      <c r="A17" s="13">
        <v>45900</v>
      </c>
      <c r="B17" s="14" t="s">
        <v>14</v>
      </c>
      <c r="C17" s="14" t="s">
        <v>23</v>
      </c>
      <c r="D17" s="14" t="s">
        <v>16</v>
      </c>
      <c r="E17" s="21">
        <v>220</v>
      </c>
      <c r="F17" s="15">
        <v>0</v>
      </c>
      <c r="G17" s="15">
        <f t="shared" si="0"/>
        <v>-3191.6000000000004</v>
      </c>
      <c r="H17" s="15">
        <v>-220</v>
      </c>
      <c r="I17" s="15">
        <v>0</v>
      </c>
    </row>
    <row r="18" spans="1:9" ht="10.95" customHeight="1" x14ac:dyDescent="0.2">
      <c r="A18" s="13">
        <v>45900</v>
      </c>
      <c r="B18" s="14" t="s">
        <v>14</v>
      </c>
      <c r="C18" s="14" t="s">
        <v>24</v>
      </c>
      <c r="D18" s="14" t="s">
        <v>16</v>
      </c>
      <c r="E18" s="21">
        <v>250</v>
      </c>
      <c r="F18" s="15">
        <v>0</v>
      </c>
      <c r="G18" s="15">
        <f t="shared" si="0"/>
        <v>-3441.6000000000004</v>
      </c>
      <c r="H18" s="15">
        <v>-250</v>
      </c>
      <c r="I18" s="15">
        <v>0</v>
      </c>
    </row>
    <row r="19" spans="1:9" ht="10.95" customHeight="1" x14ac:dyDescent="0.2">
      <c r="A19" s="13">
        <v>45900</v>
      </c>
      <c r="B19" s="14" t="s">
        <v>14</v>
      </c>
      <c r="C19" s="14" t="s">
        <v>25</v>
      </c>
      <c r="D19" s="14" t="s">
        <v>16</v>
      </c>
      <c r="E19" s="21">
        <v>1000</v>
      </c>
      <c r="F19" s="15">
        <v>0</v>
      </c>
      <c r="G19" s="15">
        <f t="shared" si="0"/>
        <v>-4441.6000000000004</v>
      </c>
      <c r="H19" s="15">
        <v>-1000</v>
      </c>
      <c r="I19" s="15">
        <v>0</v>
      </c>
    </row>
    <row r="20" spans="1:9" ht="10.95" customHeight="1" x14ac:dyDescent="0.2">
      <c r="A20" s="13">
        <v>45900</v>
      </c>
      <c r="B20" s="14" t="s">
        <v>14</v>
      </c>
      <c r="C20" s="14" t="s">
        <v>26</v>
      </c>
      <c r="D20" s="14" t="s">
        <v>16</v>
      </c>
      <c r="E20" s="21">
        <v>100</v>
      </c>
      <c r="F20" s="15">
        <v>0</v>
      </c>
      <c r="G20" s="15">
        <f t="shared" si="0"/>
        <v>-4541.6000000000004</v>
      </c>
      <c r="H20" s="15">
        <v>-100</v>
      </c>
      <c r="I20" s="15">
        <v>0</v>
      </c>
    </row>
    <row r="21" spans="1:9" ht="10.95" customHeight="1" x14ac:dyDescent="0.2">
      <c r="A21" s="13">
        <v>45900</v>
      </c>
      <c r="B21" s="14" t="s">
        <v>14</v>
      </c>
      <c r="C21" s="14" t="s">
        <v>27</v>
      </c>
      <c r="D21" s="14" t="s">
        <v>16</v>
      </c>
      <c r="E21" s="21">
        <v>380</v>
      </c>
      <c r="F21" s="15">
        <v>0</v>
      </c>
      <c r="G21" s="15">
        <f t="shared" si="0"/>
        <v>-4921.6000000000004</v>
      </c>
      <c r="H21" s="15">
        <v>-380</v>
      </c>
      <c r="I21" s="15">
        <v>0</v>
      </c>
    </row>
    <row r="22" spans="1:9" ht="10.95" customHeight="1" x14ac:dyDescent="0.2">
      <c r="A22" s="13">
        <v>45900</v>
      </c>
      <c r="B22" s="14" t="s">
        <v>14</v>
      </c>
      <c r="C22" s="14" t="s">
        <v>28</v>
      </c>
      <c r="D22" s="14" t="s">
        <v>16</v>
      </c>
      <c r="E22" s="21">
        <v>2400</v>
      </c>
      <c r="F22" s="15">
        <v>0</v>
      </c>
      <c r="G22" s="15">
        <f t="shared" si="0"/>
        <v>-7321.6</v>
      </c>
      <c r="H22" s="15">
        <v>-2400</v>
      </c>
      <c r="I22" s="15">
        <v>0</v>
      </c>
    </row>
    <row r="23" spans="1:9" ht="10.95" customHeight="1" x14ac:dyDescent="0.2">
      <c r="A23" s="16" t="s">
        <v>29</v>
      </c>
      <c r="B23" s="16"/>
      <c r="C23" s="16"/>
      <c r="D23" s="16"/>
      <c r="E23" s="17">
        <f>SUM(E10:E22)</f>
        <v>7321.6</v>
      </c>
      <c r="F23" s="17">
        <f>SUM(F10:F22)</f>
        <v>0</v>
      </c>
      <c r="G23" s="17">
        <f>G22</f>
        <v>-7321.6</v>
      </c>
      <c r="H23" s="17">
        <f>SUM(H10:H22)</f>
        <v>-7321.6</v>
      </c>
      <c r="I23" s="17">
        <f>SUM(I10:I22)</f>
        <v>0</v>
      </c>
    </row>
    <row r="24" spans="1:9" ht="13.35" customHeight="1" x14ac:dyDescent="0.2"/>
    <row r="25" spans="1:9" s="6" customFormat="1" ht="12.15" customHeight="1" x14ac:dyDescent="0.25">
      <c r="A25" s="9" t="s">
        <v>30</v>
      </c>
      <c r="B25" s="9"/>
      <c r="C25" s="9"/>
      <c r="D25" s="9"/>
      <c r="E25" s="9"/>
      <c r="F25" s="9"/>
      <c r="G25" s="9"/>
      <c r="H25" s="9"/>
      <c r="I25" s="9"/>
    </row>
    <row r="26" spans="1:9" ht="10.95" customHeight="1" x14ac:dyDescent="0.2">
      <c r="A26" s="10">
        <v>45601</v>
      </c>
      <c r="B26" s="11" t="s">
        <v>31</v>
      </c>
      <c r="C26" s="11" t="s">
        <v>32</v>
      </c>
      <c r="D26" s="11" t="s">
        <v>33</v>
      </c>
      <c r="E26" s="12">
        <v>0</v>
      </c>
      <c r="F26" s="12">
        <v>74211.14</v>
      </c>
      <c r="G26" s="12">
        <f>(F26 - E26)</f>
        <v>74211.14</v>
      </c>
      <c r="H26" s="12">
        <v>74211.14</v>
      </c>
      <c r="I26" s="12">
        <v>0</v>
      </c>
    </row>
    <row r="27" spans="1:9" ht="10.95" customHeight="1" x14ac:dyDescent="0.2">
      <c r="A27" s="16" t="s">
        <v>34</v>
      </c>
      <c r="B27" s="16"/>
      <c r="C27" s="16"/>
      <c r="D27" s="16"/>
      <c r="E27" s="17">
        <f>E26</f>
        <v>0</v>
      </c>
      <c r="F27" s="17">
        <f>F26</f>
        <v>74211.14</v>
      </c>
      <c r="G27" s="17">
        <f>G26</f>
        <v>74211.14</v>
      </c>
      <c r="H27" s="17">
        <f>H26</f>
        <v>74211.14</v>
      </c>
      <c r="I27" s="17">
        <f>I26</f>
        <v>0</v>
      </c>
    </row>
    <row r="28" spans="1:9" ht="13.35" customHeight="1" x14ac:dyDescent="0.2"/>
    <row r="29" spans="1:9" s="6" customFormat="1" ht="12.15" customHeight="1" x14ac:dyDescent="0.25">
      <c r="A29" s="9" t="s">
        <v>35</v>
      </c>
      <c r="B29" s="9"/>
      <c r="C29" s="9"/>
      <c r="D29" s="9"/>
      <c r="E29" s="9"/>
      <c r="F29" s="9"/>
      <c r="G29" s="9"/>
      <c r="H29" s="9"/>
      <c r="I29" s="9"/>
    </row>
    <row r="30" spans="1:9" ht="10.95" customHeight="1" x14ac:dyDescent="0.2">
      <c r="A30" s="10">
        <v>45624</v>
      </c>
      <c r="B30" s="11" t="s">
        <v>36</v>
      </c>
      <c r="C30" s="11" t="s">
        <v>37</v>
      </c>
      <c r="D30" s="11" t="s">
        <v>38</v>
      </c>
      <c r="E30" s="20">
        <v>1500</v>
      </c>
      <c r="F30" s="12">
        <v>0</v>
      </c>
      <c r="G30" s="12">
        <f>(E30 - F30)</f>
        <v>1500</v>
      </c>
      <c r="H30" s="12">
        <v>1500</v>
      </c>
      <c r="I30" s="12">
        <v>0</v>
      </c>
    </row>
    <row r="31" spans="1:9" ht="10.95" customHeight="1" x14ac:dyDescent="0.2">
      <c r="A31" s="13">
        <v>45624</v>
      </c>
      <c r="B31" s="14" t="s">
        <v>36</v>
      </c>
      <c r="C31" s="14" t="s">
        <v>39</v>
      </c>
      <c r="D31" s="14" t="s">
        <v>38</v>
      </c>
      <c r="E31" s="21">
        <v>1500</v>
      </c>
      <c r="F31" s="15">
        <v>0</v>
      </c>
      <c r="G31" s="15">
        <f t="shared" ref="G31:G58" si="1">((G30 + E31) - F31)</f>
        <v>3000</v>
      </c>
      <c r="H31" s="15">
        <v>1500</v>
      </c>
      <c r="I31" s="15">
        <v>0</v>
      </c>
    </row>
    <row r="32" spans="1:9" ht="10.95" customHeight="1" x14ac:dyDescent="0.2">
      <c r="A32" s="13">
        <v>45624</v>
      </c>
      <c r="B32" s="14" t="s">
        <v>36</v>
      </c>
      <c r="C32" s="14" t="s">
        <v>40</v>
      </c>
      <c r="D32" s="14" t="s">
        <v>38</v>
      </c>
      <c r="E32" s="21">
        <v>1500</v>
      </c>
      <c r="F32" s="15">
        <v>0</v>
      </c>
      <c r="G32" s="15">
        <f t="shared" si="1"/>
        <v>4500</v>
      </c>
      <c r="H32" s="15">
        <v>1500</v>
      </c>
      <c r="I32" s="15">
        <v>0</v>
      </c>
    </row>
    <row r="33" spans="1:9" ht="10.95" customHeight="1" x14ac:dyDescent="0.2">
      <c r="A33" s="13">
        <v>45624</v>
      </c>
      <c r="B33" s="14" t="s">
        <v>36</v>
      </c>
      <c r="C33" s="14" t="s">
        <v>41</v>
      </c>
      <c r="D33" s="14" t="s">
        <v>38</v>
      </c>
      <c r="E33" s="21">
        <v>1500</v>
      </c>
      <c r="F33" s="15">
        <v>0</v>
      </c>
      <c r="G33" s="15">
        <f t="shared" si="1"/>
        <v>6000</v>
      </c>
      <c r="H33" s="15">
        <v>1500</v>
      </c>
      <c r="I33" s="15">
        <v>0</v>
      </c>
    </row>
    <row r="34" spans="1:9" ht="10.95" customHeight="1" x14ac:dyDescent="0.2">
      <c r="A34" s="13">
        <v>45624</v>
      </c>
      <c r="B34" s="14" t="s">
        <v>36</v>
      </c>
      <c r="C34" s="14" t="s">
        <v>42</v>
      </c>
      <c r="D34" s="14" t="s">
        <v>38</v>
      </c>
      <c r="E34" s="21">
        <v>1500</v>
      </c>
      <c r="F34" s="15">
        <v>0</v>
      </c>
      <c r="G34" s="15">
        <f t="shared" si="1"/>
        <v>7500</v>
      </c>
      <c r="H34" s="15">
        <v>1500</v>
      </c>
      <c r="I34" s="15">
        <v>0</v>
      </c>
    </row>
    <row r="35" spans="1:9" ht="10.95" customHeight="1" x14ac:dyDescent="0.2">
      <c r="A35" s="13">
        <v>45624</v>
      </c>
      <c r="B35" s="14" t="s">
        <v>36</v>
      </c>
      <c r="C35" s="14" t="s">
        <v>43</v>
      </c>
      <c r="D35" s="14" t="s">
        <v>38</v>
      </c>
      <c r="E35" s="21">
        <v>1500</v>
      </c>
      <c r="F35" s="15">
        <v>0</v>
      </c>
      <c r="G35" s="15">
        <f t="shared" si="1"/>
        <v>9000</v>
      </c>
      <c r="H35" s="15">
        <v>1500</v>
      </c>
      <c r="I35" s="15">
        <v>0</v>
      </c>
    </row>
    <row r="36" spans="1:9" ht="10.95" customHeight="1" x14ac:dyDescent="0.2">
      <c r="A36" s="13">
        <v>45624</v>
      </c>
      <c r="B36" s="14" t="s">
        <v>36</v>
      </c>
      <c r="C36" s="14" t="s">
        <v>44</v>
      </c>
      <c r="D36" s="14" t="s">
        <v>38</v>
      </c>
      <c r="E36" s="21">
        <v>1500</v>
      </c>
      <c r="F36" s="15">
        <v>0</v>
      </c>
      <c r="G36" s="15">
        <f t="shared" si="1"/>
        <v>10500</v>
      </c>
      <c r="H36" s="15">
        <v>1500</v>
      </c>
      <c r="I36" s="15">
        <v>0</v>
      </c>
    </row>
    <row r="37" spans="1:9" ht="10.95" customHeight="1" x14ac:dyDescent="0.2">
      <c r="A37" s="13">
        <v>45624</v>
      </c>
      <c r="B37" s="14" t="s">
        <v>36</v>
      </c>
      <c r="C37" s="14" t="s">
        <v>45</v>
      </c>
      <c r="D37" s="14" t="s">
        <v>38</v>
      </c>
      <c r="E37" s="21">
        <v>1500</v>
      </c>
      <c r="F37" s="15">
        <v>0</v>
      </c>
      <c r="G37" s="15">
        <f t="shared" si="1"/>
        <v>12000</v>
      </c>
      <c r="H37" s="15">
        <v>1500</v>
      </c>
      <c r="I37" s="15">
        <v>0</v>
      </c>
    </row>
    <row r="38" spans="1:9" ht="10.95" customHeight="1" x14ac:dyDescent="0.2">
      <c r="A38" s="13">
        <v>45624</v>
      </c>
      <c r="B38" s="14" t="s">
        <v>36</v>
      </c>
      <c r="C38" s="14" t="s">
        <v>46</v>
      </c>
      <c r="D38" s="14" t="s">
        <v>38</v>
      </c>
      <c r="E38" s="21">
        <v>1500</v>
      </c>
      <c r="F38" s="15">
        <v>0</v>
      </c>
      <c r="G38" s="15">
        <f t="shared" si="1"/>
        <v>13500</v>
      </c>
      <c r="H38" s="15">
        <v>1500</v>
      </c>
      <c r="I38" s="15">
        <v>0</v>
      </c>
    </row>
    <row r="39" spans="1:9" ht="10.95" customHeight="1" x14ac:dyDescent="0.2">
      <c r="A39" s="13">
        <v>45624</v>
      </c>
      <c r="B39" s="14" t="s">
        <v>36</v>
      </c>
      <c r="C39" s="14" t="s">
        <v>47</v>
      </c>
      <c r="D39" s="14" t="s">
        <v>38</v>
      </c>
      <c r="E39" s="21">
        <v>1500</v>
      </c>
      <c r="F39" s="15">
        <v>0</v>
      </c>
      <c r="G39" s="15">
        <f t="shared" si="1"/>
        <v>15000</v>
      </c>
      <c r="H39" s="15">
        <v>1500</v>
      </c>
      <c r="I39" s="15">
        <v>0</v>
      </c>
    </row>
    <row r="40" spans="1:9" ht="10.95" customHeight="1" x14ac:dyDescent="0.2">
      <c r="A40" s="13">
        <v>45624</v>
      </c>
      <c r="B40" s="14" t="s">
        <v>36</v>
      </c>
      <c r="C40" s="14" t="s">
        <v>48</v>
      </c>
      <c r="D40" s="14" t="s">
        <v>38</v>
      </c>
      <c r="E40" s="21">
        <v>1500</v>
      </c>
      <c r="F40" s="15">
        <v>0</v>
      </c>
      <c r="G40" s="15">
        <f t="shared" si="1"/>
        <v>16500</v>
      </c>
      <c r="H40" s="15">
        <v>1500</v>
      </c>
      <c r="I40" s="15">
        <v>0</v>
      </c>
    </row>
    <row r="41" spans="1:9" ht="10.95" customHeight="1" x14ac:dyDescent="0.2">
      <c r="A41" s="13">
        <v>45624</v>
      </c>
      <c r="B41" s="14" t="s">
        <v>36</v>
      </c>
      <c r="C41" s="14" t="s">
        <v>49</v>
      </c>
      <c r="D41" s="14" t="s">
        <v>38</v>
      </c>
      <c r="E41" s="21">
        <v>1500</v>
      </c>
      <c r="F41" s="15">
        <v>0</v>
      </c>
      <c r="G41" s="15">
        <f t="shared" si="1"/>
        <v>18000</v>
      </c>
      <c r="H41" s="15">
        <v>1500</v>
      </c>
      <c r="I41" s="15">
        <v>0</v>
      </c>
    </row>
    <row r="42" spans="1:9" ht="10.95" customHeight="1" x14ac:dyDescent="0.2">
      <c r="A42" s="13">
        <v>45624</v>
      </c>
      <c r="B42" s="14" t="s">
        <v>36</v>
      </c>
      <c r="C42" s="14" t="s">
        <v>50</v>
      </c>
      <c r="D42" s="14" t="s">
        <v>38</v>
      </c>
      <c r="E42" s="21">
        <v>1500</v>
      </c>
      <c r="F42" s="15">
        <v>0</v>
      </c>
      <c r="G42" s="15">
        <f t="shared" si="1"/>
        <v>19500</v>
      </c>
      <c r="H42" s="15">
        <v>1500</v>
      </c>
      <c r="I42" s="15">
        <v>0</v>
      </c>
    </row>
    <row r="43" spans="1:9" ht="10.95" customHeight="1" x14ac:dyDescent="0.2">
      <c r="A43" s="13">
        <v>45644</v>
      </c>
      <c r="B43" s="14" t="s">
        <v>36</v>
      </c>
      <c r="C43" s="14" t="s">
        <v>51</v>
      </c>
      <c r="D43" s="14" t="s">
        <v>52</v>
      </c>
      <c r="E43" s="21">
        <v>1500</v>
      </c>
      <c r="F43" s="15">
        <v>0</v>
      </c>
      <c r="G43" s="15">
        <f t="shared" si="1"/>
        <v>21000</v>
      </c>
      <c r="H43" s="15">
        <v>1500</v>
      </c>
      <c r="I43" s="15">
        <v>0</v>
      </c>
    </row>
    <row r="44" spans="1:9" ht="10.95" customHeight="1" x14ac:dyDescent="0.2">
      <c r="A44" s="13">
        <v>45664</v>
      </c>
      <c r="B44" s="14" t="s">
        <v>36</v>
      </c>
      <c r="C44" s="14" t="s">
        <v>53</v>
      </c>
      <c r="D44" s="14" t="s">
        <v>54</v>
      </c>
      <c r="E44" s="21">
        <v>1500</v>
      </c>
      <c r="F44" s="15">
        <v>0</v>
      </c>
      <c r="G44" s="15">
        <f t="shared" si="1"/>
        <v>22500</v>
      </c>
      <c r="H44" s="15">
        <v>1500</v>
      </c>
      <c r="I44" s="15">
        <v>0</v>
      </c>
    </row>
    <row r="45" spans="1:9" ht="10.95" customHeight="1" x14ac:dyDescent="0.2">
      <c r="A45" s="13">
        <v>45664</v>
      </c>
      <c r="B45" s="14" t="s">
        <v>36</v>
      </c>
      <c r="C45" s="14" t="s">
        <v>55</v>
      </c>
      <c r="D45" s="14" t="s">
        <v>54</v>
      </c>
      <c r="E45" s="21">
        <v>1500</v>
      </c>
      <c r="F45" s="15">
        <v>0</v>
      </c>
      <c r="G45" s="15">
        <f t="shared" si="1"/>
        <v>24000</v>
      </c>
      <c r="H45" s="15">
        <v>1500</v>
      </c>
      <c r="I45" s="15">
        <v>0</v>
      </c>
    </row>
    <row r="46" spans="1:9" ht="10.95" customHeight="1" x14ac:dyDescent="0.2">
      <c r="A46" s="13">
        <v>45666</v>
      </c>
      <c r="B46" s="14" t="s">
        <v>36</v>
      </c>
      <c r="C46" s="14" t="s">
        <v>56</v>
      </c>
      <c r="D46" s="14" t="s">
        <v>54</v>
      </c>
      <c r="E46" s="21">
        <v>5249</v>
      </c>
      <c r="F46" s="15">
        <v>0</v>
      </c>
      <c r="G46" s="15">
        <f t="shared" si="1"/>
        <v>29249</v>
      </c>
      <c r="H46" s="15">
        <v>5249</v>
      </c>
      <c r="I46" s="15">
        <v>0</v>
      </c>
    </row>
    <row r="47" spans="1:9" ht="10.95" customHeight="1" x14ac:dyDescent="0.2">
      <c r="A47" s="13">
        <v>45671</v>
      </c>
      <c r="B47" s="14" t="s">
        <v>36</v>
      </c>
      <c r="C47" s="14" t="s">
        <v>57</v>
      </c>
      <c r="D47" s="14" t="s">
        <v>54</v>
      </c>
      <c r="E47" s="21">
        <v>5000</v>
      </c>
      <c r="F47" s="15">
        <v>0</v>
      </c>
      <c r="G47" s="15">
        <f t="shared" si="1"/>
        <v>34249</v>
      </c>
      <c r="H47" s="15">
        <v>5000</v>
      </c>
      <c r="I47" s="15">
        <v>0</v>
      </c>
    </row>
    <row r="48" spans="1:9" ht="10.95" customHeight="1" x14ac:dyDescent="0.2">
      <c r="A48" s="13">
        <v>45715</v>
      </c>
      <c r="B48" s="14" t="s">
        <v>36</v>
      </c>
      <c r="C48" s="14" t="s">
        <v>58</v>
      </c>
      <c r="D48" s="14" t="s">
        <v>54</v>
      </c>
      <c r="E48" s="21">
        <v>3944.72</v>
      </c>
      <c r="F48" s="15">
        <v>0</v>
      </c>
      <c r="G48" s="15">
        <f t="shared" si="1"/>
        <v>38193.72</v>
      </c>
      <c r="H48" s="15">
        <v>3944.72</v>
      </c>
      <c r="I48" s="15">
        <v>0</v>
      </c>
    </row>
    <row r="49" spans="1:9" ht="10.95" customHeight="1" x14ac:dyDescent="0.2">
      <c r="A49" s="13">
        <v>45716</v>
      </c>
      <c r="B49" s="14" t="s">
        <v>36</v>
      </c>
      <c r="C49" s="14" t="s">
        <v>59</v>
      </c>
      <c r="D49" s="14" t="s">
        <v>54</v>
      </c>
      <c r="E49" s="21">
        <v>860.18</v>
      </c>
      <c r="F49" s="15">
        <v>0</v>
      </c>
      <c r="G49" s="15">
        <f t="shared" si="1"/>
        <v>39053.9</v>
      </c>
      <c r="H49" s="15">
        <v>860.18</v>
      </c>
      <c r="I49" s="15">
        <v>0</v>
      </c>
    </row>
    <row r="50" spans="1:9" ht="10.95" customHeight="1" x14ac:dyDescent="0.2">
      <c r="A50" s="13">
        <v>45730</v>
      </c>
      <c r="B50" s="14" t="s">
        <v>36</v>
      </c>
      <c r="C50" s="14" t="s">
        <v>60</v>
      </c>
      <c r="D50" s="14" t="s">
        <v>54</v>
      </c>
      <c r="E50" s="21">
        <v>4930</v>
      </c>
      <c r="F50" s="15">
        <v>0</v>
      </c>
      <c r="G50" s="15">
        <f t="shared" si="1"/>
        <v>43983.9</v>
      </c>
      <c r="H50" s="15">
        <v>4930</v>
      </c>
      <c r="I50" s="15">
        <v>0</v>
      </c>
    </row>
    <row r="51" spans="1:9" ht="10.95" customHeight="1" x14ac:dyDescent="0.2">
      <c r="A51" s="13">
        <v>45730</v>
      </c>
      <c r="B51" s="14" t="s">
        <v>36</v>
      </c>
      <c r="C51" s="14" t="s">
        <v>61</v>
      </c>
      <c r="D51" s="14" t="s">
        <v>54</v>
      </c>
      <c r="E51" s="21">
        <v>2500</v>
      </c>
      <c r="F51" s="15">
        <v>0</v>
      </c>
      <c r="G51" s="15">
        <f t="shared" si="1"/>
        <v>46483.9</v>
      </c>
      <c r="H51" s="15">
        <v>2500</v>
      </c>
      <c r="I51" s="15">
        <v>0</v>
      </c>
    </row>
    <row r="52" spans="1:9" ht="10.95" customHeight="1" x14ac:dyDescent="0.2">
      <c r="A52" s="13">
        <v>45735</v>
      </c>
      <c r="B52" s="14" t="s">
        <v>36</v>
      </c>
      <c r="C52" s="14" t="s">
        <v>62</v>
      </c>
      <c r="D52" s="14" t="s">
        <v>54</v>
      </c>
      <c r="E52" s="21">
        <v>400</v>
      </c>
      <c r="F52" s="15">
        <v>0</v>
      </c>
      <c r="G52" s="15">
        <f t="shared" si="1"/>
        <v>46883.9</v>
      </c>
      <c r="H52" s="15">
        <v>400</v>
      </c>
      <c r="I52" s="15">
        <v>0</v>
      </c>
    </row>
    <row r="53" spans="1:9" ht="10.95" customHeight="1" x14ac:dyDescent="0.2">
      <c r="A53" s="13">
        <v>45742</v>
      </c>
      <c r="B53" s="14" t="s">
        <v>36</v>
      </c>
      <c r="C53" s="14" t="s">
        <v>63</v>
      </c>
      <c r="D53" s="14" t="s">
        <v>64</v>
      </c>
      <c r="E53" s="21">
        <v>899</v>
      </c>
      <c r="F53" s="15">
        <v>0</v>
      </c>
      <c r="G53" s="15">
        <f t="shared" si="1"/>
        <v>47782.9</v>
      </c>
      <c r="H53" s="15">
        <v>899</v>
      </c>
      <c r="I53" s="15">
        <v>0</v>
      </c>
    </row>
    <row r="54" spans="1:9" ht="10.95" customHeight="1" x14ac:dyDescent="0.2">
      <c r="A54" s="13">
        <v>45806</v>
      </c>
      <c r="B54" s="14" t="s">
        <v>36</v>
      </c>
      <c r="C54" s="14" t="s">
        <v>65</v>
      </c>
      <c r="D54" s="14"/>
      <c r="E54" s="21">
        <v>358</v>
      </c>
      <c r="F54" s="15">
        <v>0</v>
      </c>
      <c r="G54" s="15">
        <f t="shared" si="1"/>
        <v>48140.9</v>
      </c>
      <c r="H54" s="15">
        <v>358</v>
      </c>
      <c r="I54" s="15">
        <v>0</v>
      </c>
    </row>
    <row r="55" spans="1:9" ht="10.95" customHeight="1" x14ac:dyDescent="0.2">
      <c r="A55" s="13">
        <v>45839</v>
      </c>
      <c r="B55" s="14" t="s">
        <v>36</v>
      </c>
      <c r="C55" s="14" t="s">
        <v>66</v>
      </c>
      <c r="D55" s="14" t="s">
        <v>54</v>
      </c>
      <c r="E55" s="21">
        <v>10000</v>
      </c>
      <c r="F55" s="15">
        <v>0</v>
      </c>
      <c r="G55" s="15">
        <f t="shared" si="1"/>
        <v>58140.9</v>
      </c>
      <c r="H55" s="15">
        <v>10000</v>
      </c>
      <c r="I55" s="15">
        <v>0</v>
      </c>
    </row>
    <row r="56" spans="1:9" ht="10.95" customHeight="1" x14ac:dyDescent="0.2">
      <c r="A56" s="13">
        <v>45862</v>
      </c>
      <c r="B56" s="14" t="s">
        <v>36</v>
      </c>
      <c r="C56" s="14" t="s">
        <v>67</v>
      </c>
      <c r="D56" s="14" t="s">
        <v>54</v>
      </c>
      <c r="E56" s="21">
        <v>10000</v>
      </c>
      <c r="F56" s="15">
        <v>0</v>
      </c>
      <c r="G56" s="15">
        <f t="shared" si="1"/>
        <v>68140.899999999994</v>
      </c>
      <c r="H56" s="15">
        <v>10000</v>
      </c>
      <c r="I56" s="15">
        <v>0</v>
      </c>
    </row>
    <row r="57" spans="1:9" ht="10.95" customHeight="1" x14ac:dyDescent="0.2">
      <c r="A57" s="13">
        <v>45870</v>
      </c>
      <c r="B57" s="14" t="s">
        <v>36</v>
      </c>
      <c r="C57" s="14" t="s">
        <v>68</v>
      </c>
      <c r="D57" s="14" t="s">
        <v>54</v>
      </c>
      <c r="E57" s="21">
        <v>2097.8200000000002</v>
      </c>
      <c r="F57" s="15">
        <v>0</v>
      </c>
      <c r="G57" s="15">
        <f t="shared" si="1"/>
        <v>70238.720000000001</v>
      </c>
      <c r="H57" s="15">
        <v>2097.8200000000002</v>
      </c>
      <c r="I57" s="15">
        <v>0</v>
      </c>
    </row>
    <row r="58" spans="1:9" ht="10.95" customHeight="1" x14ac:dyDescent="0.2">
      <c r="A58" s="13">
        <v>45875</v>
      </c>
      <c r="B58" s="14" t="s">
        <v>36</v>
      </c>
      <c r="C58" s="14" t="s">
        <v>69</v>
      </c>
      <c r="D58" s="14" t="s">
        <v>54</v>
      </c>
      <c r="E58" s="21">
        <v>4000</v>
      </c>
      <c r="F58" s="15">
        <v>0</v>
      </c>
      <c r="G58" s="15">
        <f t="shared" si="1"/>
        <v>74238.720000000001</v>
      </c>
      <c r="H58" s="15">
        <v>4000</v>
      </c>
      <c r="I58" s="15">
        <v>0</v>
      </c>
    </row>
    <row r="59" spans="1:9" ht="10.95" customHeight="1" x14ac:dyDescent="0.2">
      <c r="A59" s="16" t="s">
        <v>70</v>
      </c>
      <c r="B59" s="16"/>
      <c r="C59" s="16"/>
      <c r="D59" s="16"/>
      <c r="E59" s="17">
        <f>SUM(E30:E58)</f>
        <v>74238.720000000001</v>
      </c>
      <c r="F59" s="17">
        <f>SUM(F30:F58)</f>
        <v>0</v>
      </c>
      <c r="G59" s="17">
        <f>G58</f>
        <v>74238.720000000001</v>
      </c>
      <c r="H59" s="17">
        <f>SUM(H30:H58)</f>
        <v>74238.720000000001</v>
      </c>
      <c r="I59" s="17">
        <f>SUM(I30:I58)</f>
        <v>0</v>
      </c>
    </row>
    <row r="60" spans="1:9" ht="13.35" customHeight="1" x14ac:dyDescent="0.2"/>
    <row r="61" spans="1:9" ht="10.95" customHeight="1" x14ac:dyDescent="0.2">
      <c r="A61" s="18" t="s">
        <v>71</v>
      </c>
      <c r="B61" s="18"/>
      <c r="C61" s="18"/>
      <c r="D61" s="18"/>
      <c r="E61" s="19">
        <f>SUM(E23,E27,E59)</f>
        <v>81560.320000000007</v>
      </c>
      <c r="F61" s="19">
        <f>SUM(F23,F27,F59)</f>
        <v>74211.14</v>
      </c>
      <c r="G61" s="19">
        <f>(E61 - F61)</f>
        <v>7349.1800000000076</v>
      </c>
      <c r="H61" s="19">
        <f>SUM(H23,H27,H59)</f>
        <v>141128.26</v>
      </c>
      <c r="I61" s="19">
        <f>SUM(I23,I27,I59)</f>
        <v>0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d17e9-5472-4fe1-9ca2-f885c18e80ac">
      <Terms xmlns="http://schemas.microsoft.com/office/infopath/2007/PartnerControls"/>
    </lcf76f155ced4ddcb4097134ff3c332f>
    <QuickInfo xmlns="83dd17e9-5472-4fe1-9ca2-f885c18e80ac" xsi:nil="true"/>
    <Place_x002f_Date xmlns="83dd17e9-5472-4fe1-9ca2-f885c18e80ac" xsi:nil="true"/>
    <TaxCatchAll xmlns="8f5e082e-dd77-4841-a7db-a2f4149b45cc" xsi:nil="true"/>
    <Date xmlns="83dd17e9-5472-4fe1-9ca2-f885c18e80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82CDF741478409A01BEB412440009" ma:contentTypeVersion="22" ma:contentTypeDescription="Create a new document." ma:contentTypeScope="" ma:versionID="18c4280a01b5f7d2b58452c69387e478">
  <xsd:schema xmlns:xsd="http://www.w3.org/2001/XMLSchema" xmlns:xs="http://www.w3.org/2001/XMLSchema" xmlns:p="http://schemas.microsoft.com/office/2006/metadata/properties" xmlns:ns2="83dd17e9-5472-4fe1-9ca2-f885c18e80ac" xmlns:ns3="8f5e082e-dd77-4841-a7db-a2f4149b45cc" targetNamespace="http://schemas.microsoft.com/office/2006/metadata/properties" ma:root="true" ma:fieldsID="fec6d0789583f69809fd10262d991002" ns2:_="" ns3:_="">
    <xsd:import namespace="83dd17e9-5472-4fe1-9ca2-f885c18e80ac"/>
    <xsd:import namespace="8f5e082e-dd77-4841-a7db-a2f4149b45cc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Place_x002f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QuickInf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d17e9-5472-4fe1-9ca2-f885c18e80ac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format="DateOnly" ma:internalName="Date" ma:readOnly="false">
      <xsd:simpleType>
        <xsd:restriction base="dms:DateTime"/>
      </xsd:simpleType>
    </xsd:element>
    <xsd:element name="Place_x002f_Date" ma:index="4" nillable="true" ma:displayName="Place / Date" ma:description="Details of Hall / Course / Refreshemnts" ma:format="Dropdown" ma:internalName="Place_x002f_Date">
      <xsd:simpleType>
        <xsd:restriction base="dms:Note"/>
      </xsd:simpleType>
    </xsd:element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hidden="true" ma:internalName="MediaServiceLocation" ma:readOnly="true">
      <xsd:simpleType>
        <xsd:restriction base="dms:Text"/>
      </xsd:simpleType>
    </xsd:element>
    <xsd:element name="MediaServiceOCR" ma:index="15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5f3ffa4-50f1-417d-9182-5f89bcc796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QuickInfo" ma:index="26" nillable="true" ma:displayName="Quick Info" ma:description="&#10;" ma:format="Dropdown" ma:internalName="QuickInfo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e082e-dd77-4841-a7db-a2f4149b45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014246ff-4733-41d0-9639-3068f1c4e215}" ma:internalName="TaxCatchAll" ma:readOnly="false" ma:showField="CatchAllData" ma:web="8f5e082e-dd77-4841-a7db-a2f4149b4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873B5-EB24-4D8A-ABCB-49637D4F9D29}">
  <ds:schemaRefs>
    <ds:schemaRef ds:uri="http://schemas.microsoft.com/office/2006/metadata/properties"/>
    <ds:schemaRef ds:uri="http://schemas.microsoft.com/office/infopath/2007/PartnerControls"/>
    <ds:schemaRef ds:uri="83dd17e9-5472-4fe1-9ca2-f885c18e80ac"/>
    <ds:schemaRef ds:uri="8f5e082e-dd77-4841-a7db-a2f4149b45cc"/>
  </ds:schemaRefs>
</ds:datastoreItem>
</file>

<file path=customXml/itemProps2.xml><?xml version="1.0" encoding="utf-8"?>
<ds:datastoreItem xmlns:ds="http://schemas.openxmlformats.org/officeDocument/2006/customXml" ds:itemID="{BD35A59D-DEB8-4C4A-A4F8-B501E1ECD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26C84-5B33-4FD6-9F61-C9F176589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d17e9-5472-4fe1-9ca2-f885c18e80ac"/>
    <ds:schemaRef ds:uri="8f5e082e-dd77-4841-a7db-a2f4149b4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Hardwidge</dc:creator>
  <cp:lastModifiedBy>Mary Hardwidge</cp:lastModifiedBy>
  <dcterms:created xsi:type="dcterms:W3CDTF">2025-09-25T12:55:16Z</dcterms:created>
  <dcterms:modified xsi:type="dcterms:W3CDTF">2025-09-25T13:46:40Z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0x0101000F582CDF741478409A01BEB412440009</vt:lpwstr>
  </property>
  <property fmtid="{D5CDD505-2E9C-101B-9397-08002B2CF9AE}" pid="3" name="MediaServiceImageTags">
    <vt:lpwstr/>
  </property>
</Properties>
</file>